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MEGA\для сайта\"/>
    </mc:Choice>
  </mc:AlternateContent>
  <xr:revisionPtr revIDLastSave="0" documentId="13_ncr:1_{122AF3BB-4698-4DDF-A574-3079527A46E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Лист1" sheetId="1" r:id="rId1"/>
  </sheets>
  <definedNames>
    <definedName name="_xlnm._FilterDatabase" localSheetId="0" hidden="1">Лист1!$A$1:$M$7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2" i="1"/>
  <c r="A3" i="1"/>
  <c r="A4" i="1" s="1"/>
  <c r="A5" i="1" s="1"/>
  <c r="A6" i="1" s="1"/>
  <c r="A7" i="1" s="1"/>
  <c r="A8" i="1" s="1"/>
  <c r="H2" i="1"/>
  <c r="M2" i="1"/>
  <c r="Q13" i="1" l="1"/>
  <c r="F9" i="1" l="1"/>
  <c r="M8" i="1"/>
  <c r="H8" i="1"/>
  <c r="H9" i="1" l="1"/>
  <c r="M7" i="1" l="1"/>
  <c r="H7" i="1"/>
  <c r="M6" i="1"/>
  <c r="H6" i="1"/>
  <c r="M5" i="1"/>
  <c r="H5" i="1"/>
  <c r="M3" i="1" l="1"/>
  <c r="H3" i="1"/>
  <c r="H4" i="1" l="1"/>
  <c r="I2" i="1" l="1"/>
  <c r="I5" i="1"/>
  <c r="I6" i="1"/>
  <c r="I7" i="1"/>
  <c r="I4" i="1"/>
  <c r="I3" i="1"/>
  <c r="M4" i="1"/>
  <c r="I8" i="1" l="1"/>
</calcChain>
</file>

<file path=xl/sharedStrings.xml><?xml version="1.0" encoding="utf-8"?>
<sst xmlns="http://schemas.openxmlformats.org/spreadsheetml/2006/main" count="52" uniqueCount="36">
  <si>
    <t>№</t>
  </si>
  <si>
    <t>Наименование</t>
  </si>
  <si>
    <t>Вес единицы, кг</t>
  </si>
  <si>
    <t>Производитель</t>
  </si>
  <si>
    <t>вес брутто</t>
  </si>
  <si>
    <t>вес нетто</t>
  </si>
  <si>
    <t>РБ</t>
  </si>
  <si>
    <t>шт.</t>
  </si>
  <si>
    <t>РФ</t>
  </si>
  <si>
    <t>не подавались</t>
  </si>
  <si>
    <t>ед изм</t>
  </si>
  <si>
    <t>наличие акта экспертизы</t>
  </si>
  <si>
    <t>код ТНВЭД</t>
  </si>
  <si>
    <t>кем выдан</t>
  </si>
  <si>
    <t>150.37.534 кольцо</t>
  </si>
  <si>
    <t>ОАО "Технолит", г.Могилев, РБ</t>
  </si>
  <si>
    <t>САКД.458201.030-01  Зеркало</t>
  </si>
  <si>
    <t>УП "Универсал Бобруйск", г. Бобруйск, РБ</t>
  </si>
  <si>
    <t>Унитарное предприятие "Могилевское отделение БелТПП"</t>
  </si>
  <si>
    <t>ТАИС.304265.011 замок роторный</t>
  </si>
  <si>
    <t>ОАО "МПОВТ", г.Минск, РБ</t>
  </si>
  <si>
    <t>Унитарное предприятие "Минское отделение БелТПП"</t>
  </si>
  <si>
    <t>214-2902012-06 рессора</t>
  </si>
  <si>
    <t>АО "ЧМЗ", Чусовая, РФ</t>
  </si>
  <si>
    <t>1/2999-1 от 22.07.2021</t>
  </si>
  <si>
    <t>№ 1/2726-1 от 27.07.2020</t>
  </si>
  <si>
    <t>000.4859.20.000-90-1000 Металлорукав</t>
  </si>
  <si>
    <t>ООО "Компенсатор", г. Уфа, РФ</t>
  </si>
  <si>
    <t>000.4859.20.000-90-570 Металлорукав</t>
  </si>
  <si>
    <t>53602.1009010 Картер масляный</t>
  </si>
  <si>
    <t>ПАО "Автодизель", г. Ярославль, РФ</t>
  </si>
  <si>
    <t>5- паллет</t>
  </si>
  <si>
    <t>заказ</t>
  </si>
  <si>
    <t>сумма заказа</t>
  </si>
  <si>
    <t>цена BYN, без НДС</t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</si>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</sst>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_ ;[Red]\-0.00\ "/>
    <numFmt numFmtId="166" formatCode="#,##0.000"/>
  </numFmts>
  <fonts count="19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indexed="8"/>
      <name val="Arial"/>
      <family val="2"/>
    </font>
    <font>
      <b/>
      <sz val="8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9"/>
      <color rgb="FFFF0000"/>
      <name val="Arial"/>
      <family val="2"/>
      <charset val="238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Border="1"/>
    <xf numFmtId="4" fontId="0" fillId="0" borderId="0" xfId="0" applyNumberFormat="1"/>
    <xf numFmtId="0" fontId="2" fillId="0" borderId="0" xfId="0" applyFont="1"/>
    <xf numFmtId="0" fontId="5" fillId="2" borderId="2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 wrapText="1"/>
    </xf>
    <xf numFmtId="165" fontId="3" fillId="0" borderId="0" xfId="0" applyNumberFormat="1" applyFont="1"/>
    <xf numFmtId="165" fontId="0" fillId="0" borderId="0" xfId="0" applyNumberFormat="1"/>
    <xf numFmtId="0" fontId="6" fillId="2" borderId="2" xfId="1" applyFont="1" applyFill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9" fillId="2" borderId="1" xfId="2" applyFont="1" applyFill="1" applyBorder="1" applyAlignment="1">
      <alignment horizontal="center" vertical="center" wrapText="1"/>
    </xf>
    <xf numFmtId="1" fontId="10" fillId="2" borderId="0" xfId="1" applyNumberFormat="1" applyFont="1" applyFill="1" applyAlignment="1">
      <alignment horizontal="right" vertical="top"/>
    </xf>
    <xf numFmtId="0" fontId="10" fillId="2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 vertical="top"/>
    </xf>
    <xf numFmtId="0" fontId="11" fillId="2" borderId="0" xfId="1" applyFont="1" applyFill="1" applyAlignment="1">
      <alignment horizontal="left" vertical="top" wrapText="1"/>
    </xf>
    <xf numFmtId="0" fontId="8" fillId="0" borderId="0" xfId="0" applyFont="1" applyAlignment="1">
      <alignment wrapText="1"/>
    </xf>
    <xf numFmtId="0" fontId="9" fillId="2" borderId="0" xfId="2" applyFont="1" applyFill="1" applyAlignment="1">
      <alignment horizontal="right" vertical="top" wrapText="1"/>
    </xf>
    <xf numFmtId="0" fontId="6" fillId="2" borderId="0" xfId="1" applyFont="1" applyFill="1" applyAlignment="1">
      <alignment horizontal="left" vertical="top" wrapText="1"/>
    </xf>
    <xf numFmtId="0" fontId="13" fillId="4" borderId="3" xfId="0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6" fontId="5" fillId="2" borderId="0" xfId="1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left" vertical="top"/>
    </xf>
    <xf numFmtId="4" fontId="1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/>
    <xf numFmtId="0" fontId="1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8" fillId="0" borderId="0" xfId="0" applyFont="1"/>
    <xf numFmtId="0" fontId="9" fillId="2" borderId="4" xfId="2" applyFont="1" applyFill="1" applyBorder="1" applyAlignment="1">
      <alignment horizontal="center" vertical="top" wrapText="1"/>
    </xf>
    <xf numFmtId="4" fontId="5" fillId="2" borderId="0" xfId="1" applyNumberFormat="1" applyFont="1" applyFill="1" applyAlignment="1">
      <alignment horizontal="right" vertical="top"/>
    </xf>
    <xf numFmtId="4" fontId="0" fillId="0" borderId="1" xfId="0" applyNumberFormat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166" fontId="12" fillId="3" borderId="2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1" xr:uid="{00000000-0005-0000-0000-000001000000}"/>
    <cellStyle name="Обычный_Лист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zoomScale="70" zoomScaleNormal="70" workbookViewId="0">
      <selection activeCell="F20" sqref="F20"/>
    </sheetView>
  </sheetViews>
  <sheetFormatPr defaultColWidth="10.625" defaultRowHeight="15.75" x14ac:dyDescent="0.5"/>
  <cols>
    <col min="1" max="1" width="5.75" customWidth="1"/>
    <col min="2" max="2" width="28.1875" style="3" customWidth="1"/>
    <col min="3" max="3" width="10.375" customWidth="1"/>
    <col min="4" max="4" width="40" customWidth="1"/>
    <col min="5" max="5" width="12.1875" customWidth="1"/>
    <col min="6" max="6" width="12.125" style="7" bestFit="1" customWidth="1"/>
    <col min="7" max="7" width="15.75" style="27" hidden="1" customWidth="1"/>
    <col min="8" max="8" width="11.125" hidden="1" customWidth="1"/>
    <col min="9" max="9" width="14" style="6" hidden="1" customWidth="1"/>
    <col min="10" max="10" width="27.5" hidden="1" customWidth="1"/>
    <col min="11" max="11" width="10.625" hidden="1" customWidth="1"/>
    <col min="12" max="12" width="57.125" hidden="1" customWidth="1"/>
    <col min="13" max="13" width="0" hidden="1" customWidth="1"/>
    <col min="14" max="14" width="29.4375" hidden="1" customWidth="1"/>
    <col min="15" max="15" width="10.0625" customWidth="1"/>
    <col min="17" max="17" width="10.0625" customWidth="1"/>
  </cols>
  <sheetData>
    <row r="1" spans="1:17" ht="30.75" x14ac:dyDescent="0.5">
      <c r="A1" s="1" t="s">
        <v>0</v>
      </c>
      <c r="B1" s="4"/>
      <c r="C1" s="1" t="s">
        <v>1</v>
      </c>
      <c r="D1" s="1" t="s">
        <v>3</v>
      </c>
      <c r="E1" s="1" t="s">
        <v>10</v>
      </c>
      <c r="F1" s="1" t="s">
        <v>35</v>
      </c>
      <c r="G1" s="1" t="s">
        <v>2</v>
      </c>
      <c r="H1" s="2" t="s">
        <v>5</v>
      </c>
      <c r="I1" s="33" t="s">
        <v>4</v>
      </c>
      <c r="J1" s="23" t="s">
        <v>11</v>
      </c>
      <c r="K1" s="23" t="s">
        <v>12</v>
      </c>
      <c r="L1" s="2" t="s">
        <v>13</v>
      </c>
      <c r="O1" s="30" t="s">
        <v>32</v>
      </c>
      <c r="P1" s="1" t="s">
        <v>34</v>
      </c>
      <c r="Q1" s="30" t="s">
        <v>33</v>
      </c>
    </row>
    <row r="2" spans="1:17" x14ac:dyDescent="0.5">
      <c r="A2" s="1">
        <v>1</v>
      </c>
      <c r="B2" s="8" t="s">
        <v>14</v>
      </c>
      <c r="C2" s="9" t="s">
        <v>6</v>
      </c>
      <c r="D2" s="13" t="s">
        <v>15</v>
      </c>
      <c r="E2" s="10" t="s">
        <v>7</v>
      </c>
      <c r="F2" s="42">
        <v>1000</v>
      </c>
      <c r="G2" s="24">
        <v>0.01</v>
      </c>
      <c r="H2" s="1" t="e">
        <f>#REF!*G2</f>
        <v>#REF!</v>
      </c>
      <c r="I2" s="30" t="e">
        <f>H2/#REF!*#REF!</f>
        <v>#REF!</v>
      </c>
      <c r="J2" s="14" t="s">
        <v>9</v>
      </c>
      <c r="K2" s="15"/>
      <c r="L2" s="14"/>
      <c r="M2" s="11" t="e">
        <f>#REF!-#REF!</f>
        <v>#REF!</v>
      </c>
      <c r="O2" s="5"/>
      <c r="P2" s="41">
        <v>14.55</v>
      </c>
      <c r="Q2" s="40">
        <f>O2*P2</f>
        <v>0</v>
      </c>
    </row>
    <row r="3" spans="1:17" x14ac:dyDescent="0.5">
      <c r="A3" s="1">
        <f>A2+1</f>
        <v>2</v>
      </c>
      <c r="B3" s="8" t="s">
        <v>22</v>
      </c>
      <c r="C3" s="9" t="s">
        <v>8</v>
      </c>
      <c r="D3" s="13" t="s">
        <v>23</v>
      </c>
      <c r="E3" s="10" t="s">
        <v>7</v>
      </c>
      <c r="F3" s="42">
        <v>50</v>
      </c>
      <c r="G3" s="24">
        <v>62.5</v>
      </c>
      <c r="H3" s="1" t="e">
        <f>#REF!*G3</f>
        <v>#REF!</v>
      </c>
      <c r="I3" s="30" t="e">
        <f>H3/#REF!*#REF!</f>
        <v>#REF!</v>
      </c>
      <c r="J3" s="14" t="s">
        <v>8</v>
      </c>
      <c r="K3" s="15">
        <v>7320101100</v>
      </c>
      <c r="L3" s="32"/>
      <c r="M3" s="11" t="e">
        <f>#REF!-#REF!</f>
        <v>#REF!</v>
      </c>
      <c r="N3" s="37"/>
      <c r="O3" s="5"/>
      <c r="P3" s="41">
        <v>402.39000000000004</v>
      </c>
      <c r="Q3" s="40">
        <f t="shared" ref="Q3:Q8" si="0">O3*P3</f>
        <v>0</v>
      </c>
    </row>
    <row r="4" spans="1:17" x14ac:dyDescent="0.5">
      <c r="A4" s="1">
        <f t="shared" ref="A4:A8" si="1">A3+1</f>
        <v>3</v>
      </c>
      <c r="B4" s="8" t="s">
        <v>16</v>
      </c>
      <c r="C4" s="9" t="s">
        <v>6</v>
      </c>
      <c r="D4" s="13" t="s">
        <v>17</v>
      </c>
      <c r="E4" s="10" t="s">
        <v>7</v>
      </c>
      <c r="F4" s="42">
        <v>90</v>
      </c>
      <c r="G4" s="24">
        <v>0.95</v>
      </c>
      <c r="H4" s="1" t="e">
        <f>#REF!*G4</f>
        <v>#REF!</v>
      </c>
      <c r="I4" s="30" t="e">
        <f>H4/#REF!*#REF!</f>
        <v>#REF!</v>
      </c>
      <c r="J4" s="36" t="s">
        <v>25</v>
      </c>
      <c r="K4" s="15">
        <v>7009100009</v>
      </c>
      <c r="L4" s="34" t="s">
        <v>18</v>
      </c>
      <c r="M4" s="11" t="e">
        <f>#REF!-#REF!</f>
        <v>#REF!</v>
      </c>
      <c r="O4" s="5"/>
      <c r="P4" s="41">
        <v>15.559999999999999</v>
      </c>
      <c r="Q4" s="40">
        <f t="shared" si="0"/>
        <v>0</v>
      </c>
    </row>
    <row r="5" spans="1:17" x14ac:dyDescent="0.5">
      <c r="A5" s="1">
        <f t="shared" si="1"/>
        <v>4</v>
      </c>
      <c r="B5" s="8" t="s">
        <v>19</v>
      </c>
      <c r="C5" s="9" t="s">
        <v>6</v>
      </c>
      <c r="D5" s="13" t="s">
        <v>20</v>
      </c>
      <c r="E5" s="10" t="s">
        <v>7</v>
      </c>
      <c r="F5" s="42">
        <v>60</v>
      </c>
      <c r="G5" s="24">
        <v>0.55000000000000004</v>
      </c>
      <c r="H5" s="1" t="e">
        <f>#REF!*G5</f>
        <v>#REF!</v>
      </c>
      <c r="I5" s="30" t="e">
        <f>H5/#REF!*#REF!</f>
        <v>#REF!</v>
      </c>
      <c r="J5" s="35" t="s">
        <v>24</v>
      </c>
      <c r="K5" s="15">
        <v>8301200001</v>
      </c>
      <c r="L5" s="34" t="s">
        <v>21</v>
      </c>
      <c r="M5" s="11" t="e">
        <f>#REF!-#REF!</f>
        <v>#REF!</v>
      </c>
      <c r="N5" s="12"/>
      <c r="O5" s="5"/>
      <c r="P5" s="41">
        <v>46.5</v>
      </c>
      <c r="Q5" s="40">
        <f t="shared" si="0"/>
        <v>0</v>
      </c>
    </row>
    <row r="6" spans="1:17" x14ac:dyDescent="0.5">
      <c r="A6" s="1">
        <f t="shared" si="1"/>
        <v>5</v>
      </c>
      <c r="B6" s="9" t="s">
        <v>26</v>
      </c>
      <c r="C6" s="9" t="s">
        <v>8</v>
      </c>
      <c r="D6" s="13" t="s">
        <v>27</v>
      </c>
      <c r="E6" s="10" t="s">
        <v>7</v>
      </c>
      <c r="F6" s="42">
        <v>50</v>
      </c>
      <c r="G6" s="24">
        <v>2.8</v>
      </c>
      <c r="H6" s="1" t="e">
        <f>#REF!*G6</f>
        <v>#REF!</v>
      </c>
      <c r="I6" s="30" t="e">
        <f>H6/#REF!*#REF!</f>
        <v>#REF!</v>
      </c>
      <c r="J6" s="14" t="s">
        <v>8</v>
      </c>
      <c r="K6" s="15">
        <v>8307100009</v>
      </c>
      <c r="L6" s="14"/>
      <c r="M6" s="11" t="e">
        <f>#REF!-#REF!</f>
        <v>#REF!</v>
      </c>
      <c r="N6" s="12"/>
      <c r="O6" s="5"/>
      <c r="P6" s="41">
        <v>93.2</v>
      </c>
      <c r="Q6" s="40">
        <f t="shared" si="0"/>
        <v>0</v>
      </c>
    </row>
    <row r="7" spans="1:17" x14ac:dyDescent="0.5">
      <c r="A7" s="1">
        <f t="shared" si="1"/>
        <v>6</v>
      </c>
      <c r="B7" s="9" t="s">
        <v>28</v>
      </c>
      <c r="C7" s="9" t="s">
        <v>8</v>
      </c>
      <c r="D7" s="13" t="s">
        <v>27</v>
      </c>
      <c r="E7" s="10" t="s">
        <v>7</v>
      </c>
      <c r="F7" s="42">
        <v>100</v>
      </c>
      <c r="G7" s="24">
        <v>1.6</v>
      </c>
      <c r="H7" s="1" t="e">
        <f>#REF!*G7</f>
        <v>#REF!</v>
      </c>
      <c r="I7" s="30" t="e">
        <f>H7/#REF!*#REF!</f>
        <v>#REF!</v>
      </c>
      <c r="J7" s="14" t="s">
        <v>8</v>
      </c>
      <c r="K7" s="15">
        <v>8307100009</v>
      </c>
      <c r="L7" s="14"/>
      <c r="M7" s="11" t="e">
        <f>#REF!-#REF!</f>
        <v>#REF!</v>
      </c>
      <c r="N7" s="12"/>
      <c r="O7" s="5"/>
      <c r="P7" s="41">
        <v>53.14</v>
      </c>
      <c r="Q7" s="40">
        <f t="shared" si="0"/>
        <v>0</v>
      </c>
    </row>
    <row r="8" spans="1:17" ht="18" customHeight="1" x14ac:dyDescent="0.5">
      <c r="A8" s="1">
        <f t="shared" si="1"/>
        <v>7</v>
      </c>
      <c r="B8" s="8" t="s">
        <v>29</v>
      </c>
      <c r="C8" s="9" t="s">
        <v>8</v>
      </c>
      <c r="D8" s="13" t="s">
        <v>30</v>
      </c>
      <c r="E8" s="10" t="s">
        <v>7</v>
      </c>
      <c r="F8" s="42">
        <v>2</v>
      </c>
      <c r="G8" s="24">
        <v>9</v>
      </c>
      <c r="H8" s="1" t="e">
        <f>#REF!*G8</f>
        <v>#REF!</v>
      </c>
      <c r="I8" s="30" t="e">
        <f>H8/#REF!*#REF!</f>
        <v>#REF!</v>
      </c>
      <c r="J8" s="14" t="s">
        <v>8</v>
      </c>
      <c r="K8" s="38"/>
      <c r="L8" s="14"/>
      <c r="M8" s="11" t="e">
        <f>#REF!-#REF!</f>
        <v>#REF!</v>
      </c>
      <c r="O8" s="5"/>
      <c r="P8" s="41">
        <v>140.79</v>
      </c>
      <c r="Q8" s="40">
        <f t="shared" si="0"/>
        <v>0</v>
      </c>
    </row>
    <row r="9" spans="1:17" hidden="1" x14ac:dyDescent="0.5">
      <c r="A9" s="16"/>
      <c r="B9" s="17"/>
      <c r="C9" s="18"/>
      <c r="D9" s="19"/>
      <c r="E9" s="8"/>
      <c r="F9" s="5">
        <f>SUM(F8:F8)</f>
        <v>2</v>
      </c>
      <c r="G9" s="25"/>
      <c r="H9" s="31" t="e">
        <f>SUM(H8:H8)</f>
        <v>#REF!</v>
      </c>
      <c r="I9" s="39">
        <v>5947</v>
      </c>
      <c r="J9" s="20"/>
      <c r="K9" s="21"/>
      <c r="L9" s="20"/>
      <c r="M9" s="11"/>
    </row>
    <row r="10" spans="1:17" hidden="1" x14ac:dyDescent="0.5">
      <c r="B10"/>
      <c r="C10" s="29"/>
      <c r="D10" s="22"/>
      <c r="F10"/>
      <c r="G10" s="26"/>
      <c r="M10" s="12"/>
    </row>
    <row r="11" spans="1:17" hidden="1" x14ac:dyDescent="0.5">
      <c r="B11" s="28" t="s">
        <v>31</v>
      </c>
      <c r="D11" s="22"/>
      <c r="F11"/>
      <c r="G11" s="26"/>
      <c r="M11" s="12"/>
    </row>
    <row r="12" spans="1:17" hidden="1" x14ac:dyDescent="0.5"/>
    <row r="13" spans="1:17" x14ac:dyDescent="0.5">
      <c r="Q13" s="6">
        <f>SUM(Q2:Q12)</f>
        <v>0</v>
      </c>
    </row>
  </sheetData>
  <autoFilter ref="A1:M7" xr:uid="{00000000-0009-0000-0000-000000000000}"/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</dc:creator>
  <cp:lastModifiedBy>Dmitry St</cp:lastModifiedBy>
  <cp:lastPrinted>2021-12-10T08:25:17Z</cp:lastPrinted>
  <dcterms:created xsi:type="dcterms:W3CDTF">2020-11-06T14:25:22Z</dcterms:created>
  <dcterms:modified xsi:type="dcterms:W3CDTF">2025-12-21T06:47:55Z</dcterms:modified>
</cp:coreProperties>
</file>